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<sst xmlns="http://schemas.openxmlformats.org/spreadsheetml/2006/main" count="54" uniqueCount="49">
  <si>
    <t xml:space="preserve">по распределению платы за содержание и ремонт жилого помещения от собственников проживающих по адресу: </t>
  </si>
  <si>
    <t>ул.Свердлова   д.11</t>
  </si>
  <si>
    <t>№ п/п</t>
  </si>
  <si>
    <t>Наименование работ</t>
  </si>
  <si>
    <t>План</t>
  </si>
  <si>
    <t>Фактические расходы</t>
  </si>
  <si>
    <t>остаток ден средств на дому за 2013г</t>
  </si>
  <si>
    <t>Ст-ть 1 кв.м</t>
  </si>
  <si>
    <t>Общая площадь</t>
  </si>
  <si>
    <t>Итого за месяц</t>
  </si>
  <si>
    <t>Услуги по вывозке мусора</t>
  </si>
  <si>
    <t xml:space="preserve">Обслуживание внутридомового газового оборудывания </t>
  </si>
  <si>
    <t xml:space="preserve">Аварийное обслуживание </t>
  </si>
  <si>
    <t xml:space="preserve"> </t>
  </si>
  <si>
    <t>Замеры  изоляции  сопротивления</t>
  </si>
  <si>
    <t>ИТОГО</t>
  </si>
  <si>
    <t>руб</t>
  </si>
  <si>
    <t xml:space="preserve">Собрано : </t>
  </si>
  <si>
    <t>Фактические расходы на 1 января 2015 г</t>
  </si>
  <si>
    <t xml:space="preserve">РИЦ  4,4% </t>
  </si>
  <si>
    <t xml:space="preserve">Налог 1% </t>
  </si>
  <si>
    <t xml:space="preserve">остаток по плану </t>
  </si>
  <si>
    <t>разница между РКЦ</t>
  </si>
  <si>
    <t>площадь</t>
  </si>
  <si>
    <t>начислено</t>
  </si>
  <si>
    <t>оплачено</t>
  </si>
  <si>
    <t>долг</t>
  </si>
  <si>
    <t>Управление управляющей организацией</t>
  </si>
  <si>
    <t>Прочистка  и проверка дымовентиляционных каналов</t>
  </si>
  <si>
    <t>Проведение технических осмотров и устранение незначительных  неиспраностей в системе вентиляции,дымоудаления,электрических устройств, ремонт и укрепление вуходных дверей</t>
  </si>
  <si>
    <t>Косметический ремонт подъездов(побелка,покраска)</t>
  </si>
  <si>
    <t>Отчет управляющей компании</t>
  </si>
  <si>
    <t>Январь - Февраль 2015 года тариф 6,31</t>
  </si>
  <si>
    <t>долг 1,01,2015</t>
  </si>
  <si>
    <t xml:space="preserve">Начислено ООО "РИЦ-Регион"за 1 месяц : </t>
  </si>
  <si>
    <t xml:space="preserve">Долг населения  на 01 февраля  2015 года : </t>
  </si>
  <si>
    <t xml:space="preserve">итого израсходованно </t>
  </si>
  <si>
    <t xml:space="preserve">Остаток ден. средств на по плану 01.02.15г </t>
  </si>
  <si>
    <t>Итого за 1 мес.</t>
  </si>
  <si>
    <t xml:space="preserve">Январь </t>
  </si>
  <si>
    <t xml:space="preserve">Таинкина Зинаида Андреевна </t>
  </si>
  <si>
    <t>Шокурова Галина Петровна</t>
  </si>
  <si>
    <t>Кукушкина М.А.</t>
  </si>
  <si>
    <t>Сарайкина Н.А.</t>
  </si>
  <si>
    <t>Наумова Н.В.</t>
  </si>
  <si>
    <t>Каткова Л.С.</t>
  </si>
  <si>
    <t>Егорова Н.В.</t>
  </si>
  <si>
    <t>Власов В.В.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</si>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</sst>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/>
    </xf>
    <xf numFmtId="2" fontId="7" fillId="0" borderId="2" xfId="0" applyNumberFormat="1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4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workbookViewId="0" topLeftCell="B1">
      <selection activeCell="R11" sqref="R11"/>
    </sheetView>
  </sheetViews>
  <sheetFormatPr defaultColWidth="9.140625" defaultRowHeight="15"/>
  <cols>
    <col min="1" max="1" width="9.28125" style="0" customWidth="1"/>
    <col min="2" max="2" width="43.140625" style="0" customWidth="1"/>
    <col min="3" max="3" width="10.421875" style="0" customWidth="1"/>
    <col min="4" max="4" width="12.140625" style="0" customWidth="1"/>
    <col min="5" max="9" width="9.28125" style="0" customWidth="1"/>
    <col min="11" max="11" width="2.140625" style="0" hidden="1" customWidth="1"/>
    <col min="12" max="12" width="9.28125" style="0" hidden="1" customWidth="1"/>
    <col min="13" max="13" width="10.421875" style="0" hidden="1" customWidth="1"/>
    <col min="14" max="14" width="9.28125" style="0" hidden="1" customWidth="1"/>
    <col min="15" max="15" width="9.140625" style="0" hidden="1" customWidth="1"/>
  </cols>
  <sheetData>
    <row r="1" spans="1:14" ht="20.25" customHeight="1">
      <c r="A1" s="29" t="s">
        <v>31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18.75">
      <c r="A4" s="2"/>
    </row>
    <row r="5" spans="1:14" ht="18.75">
      <c r="A5" s="30" t="s">
        <v>32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5" ht="19.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 customHeight="1" thickBot="1">
      <c r="A7" s="31" t="s">
        <v>2</v>
      </c>
      <c r="B7" s="32" t="s">
        <v>3</v>
      </c>
      <c r="C7" s="32" t="s">
        <v>4</v>
      </c>
      <c r="D7" s="32"/>
      <c r="E7" s="32"/>
      <c r="F7" s="32"/>
      <c r="G7" s="32"/>
      <c r="H7" s="32" t="s">
        <v>5</v>
      </c>
      <c r="I7" s="32"/>
      <c r="J7" s="32"/>
      <c r="K7" s="32"/>
      <c r="L7" s="32"/>
      <c r="M7" s="32"/>
      <c r="N7" s="32"/>
      <c r="O7" s="10"/>
    </row>
    <row r="8" spans="1:10" ht="111" thickBot="1">
      <c r="A8" s="31"/>
      <c r="B8" s="32"/>
      <c r="C8" s="5" t="s">
        <v>6</v>
      </c>
      <c r="D8" s="5" t="s">
        <v>7</v>
      </c>
      <c r="E8" s="5" t="s">
        <v>8</v>
      </c>
      <c r="F8" s="5" t="s">
        <v>9</v>
      </c>
      <c r="G8" s="5" t="s">
        <v>38</v>
      </c>
      <c r="H8" s="5" t="s">
        <v>39</v>
      </c>
      <c r="I8" s="5" t="s">
        <v>36</v>
      </c>
      <c r="J8" s="4" t="s">
        <v>37</v>
      </c>
    </row>
    <row r="9" spans="1:10" ht="16.5" thickBot="1">
      <c r="A9" s="6">
        <v>1</v>
      </c>
      <c r="B9" s="7" t="s">
        <v>27</v>
      </c>
      <c r="C9" s="8">
        <v>0</v>
      </c>
      <c r="D9" s="9">
        <v>1.3</v>
      </c>
      <c r="E9" s="10">
        <v>338.62</v>
      </c>
      <c r="F9" s="11">
        <v>0</v>
      </c>
      <c r="G9" s="11"/>
      <c r="H9" s="11"/>
      <c r="I9" s="11"/>
      <c r="J9" s="11">
        <f aca="true" t="shared" si="0" ref="J9:J16">C9+G9-I9</f>
        <v>0</v>
      </c>
    </row>
    <row r="10" spans="1:10" ht="32.25" thickBot="1">
      <c r="A10" s="6">
        <v>2</v>
      </c>
      <c r="B10" s="7" t="s">
        <v>28</v>
      </c>
      <c r="C10" s="8">
        <v>2346.63</v>
      </c>
      <c r="D10" s="9">
        <v>0.63</v>
      </c>
      <c r="E10" s="10">
        <v>338.62</v>
      </c>
      <c r="F10" s="11">
        <v>0</v>
      </c>
      <c r="G10" s="11"/>
      <c r="H10" s="11"/>
      <c r="I10" s="11"/>
      <c r="J10" s="11">
        <f t="shared" si="0"/>
        <v>2346.63</v>
      </c>
    </row>
    <row r="11" spans="1:10" ht="95.25" thickBot="1">
      <c r="A11" s="6">
        <v>3</v>
      </c>
      <c r="B11" s="7" t="s">
        <v>29</v>
      </c>
      <c r="C11" s="8">
        <v>0</v>
      </c>
      <c r="D11" s="9">
        <v>0.76</v>
      </c>
      <c r="E11" s="10">
        <v>338.62</v>
      </c>
      <c r="F11" s="11">
        <v>0</v>
      </c>
      <c r="G11" s="11"/>
      <c r="H11" s="11"/>
      <c r="I11" s="11"/>
      <c r="J11" s="11">
        <f t="shared" si="0"/>
        <v>0</v>
      </c>
    </row>
    <row r="12" spans="1:10" ht="16.5" thickBot="1">
      <c r="A12" s="6">
        <v>4</v>
      </c>
      <c r="B12" s="7" t="s">
        <v>10</v>
      </c>
      <c r="C12" s="8">
        <v>0</v>
      </c>
      <c r="D12" s="9">
        <v>1.61</v>
      </c>
      <c r="E12" s="10">
        <v>338.62</v>
      </c>
      <c r="F12" s="11">
        <v>0</v>
      </c>
      <c r="G12" s="11"/>
      <c r="H12" s="11"/>
      <c r="I12" s="11"/>
      <c r="J12" s="11">
        <f t="shared" si="0"/>
        <v>0</v>
      </c>
    </row>
    <row r="13" spans="1:10" ht="32.25" thickBot="1">
      <c r="A13" s="6">
        <v>5</v>
      </c>
      <c r="B13" s="7" t="s">
        <v>11</v>
      </c>
      <c r="C13" s="8">
        <v>595.98</v>
      </c>
      <c r="D13" s="9">
        <v>0.16</v>
      </c>
      <c r="E13" s="10">
        <v>338.62</v>
      </c>
      <c r="F13" s="11">
        <v>0</v>
      </c>
      <c r="G13" s="11"/>
      <c r="H13" s="11"/>
      <c r="I13" s="11"/>
      <c r="J13" s="11">
        <f t="shared" si="0"/>
        <v>595.98</v>
      </c>
    </row>
    <row r="14" spans="1:13" ht="16.5" thickBot="1">
      <c r="A14" s="6">
        <v>6</v>
      </c>
      <c r="B14" s="7" t="s">
        <v>12</v>
      </c>
      <c r="C14" s="8">
        <v>0</v>
      </c>
      <c r="D14" s="9">
        <v>1.28</v>
      </c>
      <c r="E14" s="10">
        <v>338.62</v>
      </c>
      <c r="F14" s="11">
        <v>0</v>
      </c>
      <c r="G14" s="11"/>
      <c r="H14" s="11"/>
      <c r="I14" s="11"/>
      <c r="J14" s="11">
        <f t="shared" si="0"/>
        <v>0</v>
      </c>
      <c r="M14" t="s">
        <v>13</v>
      </c>
    </row>
    <row r="15" spans="1:10" ht="32.25" thickBot="1">
      <c r="A15" s="6">
        <v>7</v>
      </c>
      <c r="B15" s="7" t="s">
        <v>30</v>
      </c>
      <c r="C15" s="8">
        <v>1564.42</v>
      </c>
      <c r="D15" s="9">
        <v>0.42</v>
      </c>
      <c r="E15" s="10">
        <v>338.62</v>
      </c>
      <c r="F15" s="11">
        <v>0</v>
      </c>
      <c r="G15" s="11"/>
      <c r="H15" s="11"/>
      <c r="I15" s="11"/>
      <c r="J15" s="11">
        <f t="shared" si="0"/>
        <v>1564.42</v>
      </c>
    </row>
    <row r="16" spans="1:10" ht="16.5" thickBot="1">
      <c r="A16" s="6">
        <v>8</v>
      </c>
      <c r="B16" s="7" t="s">
        <v>14</v>
      </c>
      <c r="C16" s="8">
        <v>0</v>
      </c>
      <c r="D16" s="9">
        <v>0.15</v>
      </c>
      <c r="E16" s="10">
        <v>338.62</v>
      </c>
      <c r="F16" s="11">
        <v>0</v>
      </c>
      <c r="G16" s="11"/>
      <c r="H16" s="11"/>
      <c r="I16" s="11"/>
      <c r="J16" s="11">
        <f t="shared" si="0"/>
        <v>0</v>
      </c>
    </row>
    <row r="17" spans="1:10" ht="16.5" thickBot="1">
      <c r="A17" s="6">
        <v>9</v>
      </c>
      <c r="B17" s="13" t="s">
        <v>15</v>
      </c>
      <c r="C17" s="8">
        <f>SUM(C9:C16)</f>
        <v>4507.030000000001</v>
      </c>
      <c r="D17" s="9">
        <f>SUM(D9:D16)</f>
        <v>6.310000000000001</v>
      </c>
      <c r="E17" s="14"/>
      <c r="F17" s="11">
        <f>SUM(F9:F16)</f>
        <v>0</v>
      </c>
      <c r="G17" s="11">
        <f>SUM(G9:G16)</f>
        <v>0</v>
      </c>
      <c r="H17" s="11">
        <f>SUM(H9:H16)</f>
        <v>0</v>
      </c>
      <c r="I17" s="12">
        <f>SUM(I9:I16)</f>
        <v>0</v>
      </c>
      <c r="J17" s="11">
        <f>SUM(J9:J16)</f>
        <v>4507.030000000001</v>
      </c>
    </row>
    <row r="18" spans="1:15" ht="15.75">
      <c r="A18" s="15"/>
      <c r="B18" s="16"/>
      <c r="C18" s="17"/>
      <c r="D18" s="17"/>
      <c r="E18" s="18"/>
      <c r="F18" s="18"/>
      <c r="G18" s="18"/>
      <c r="H18" s="19"/>
      <c r="I18" s="19"/>
      <c r="J18" s="19"/>
      <c r="K18" s="19"/>
      <c r="L18" s="19"/>
      <c r="M18" s="19"/>
      <c r="N18" s="20"/>
      <c r="O18" s="3"/>
    </row>
    <row r="19" spans="1:15" ht="15.75">
      <c r="A19" s="15"/>
      <c r="B19" s="16"/>
      <c r="C19" s="17"/>
      <c r="D19" s="17"/>
      <c r="E19" s="18"/>
      <c r="F19" s="18"/>
      <c r="G19" s="18"/>
      <c r="H19" s="19"/>
      <c r="I19" s="19"/>
      <c r="J19" s="19"/>
      <c r="K19" s="19"/>
      <c r="L19" s="19"/>
      <c r="M19" s="19"/>
      <c r="N19" s="20"/>
      <c r="O19" s="3"/>
    </row>
    <row r="20" spans="1:15" ht="18.75">
      <c r="A20" s="2"/>
      <c r="B20" s="21" t="s">
        <v>34</v>
      </c>
      <c r="C20" s="22">
        <f>D63</f>
        <v>0</v>
      </c>
      <c r="D20" s="3" t="s">
        <v>16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.75">
      <c r="A21" s="23"/>
      <c r="B21" s="3" t="s">
        <v>17</v>
      </c>
      <c r="C21" s="3">
        <f>E63</f>
        <v>3262.27</v>
      </c>
      <c r="D21" s="3" t="s">
        <v>16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 ht="15.75">
      <c r="B22" s="3" t="s">
        <v>35</v>
      </c>
      <c r="C22" s="3">
        <f>F63</f>
        <v>0</v>
      </c>
      <c r="D22" s="3" t="s">
        <v>16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4" ht="15.75">
      <c r="B23" s="3" t="s">
        <v>18</v>
      </c>
      <c r="C23" s="22">
        <f>I17</f>
        <v>0</v>
      </c>
      <c r="D23" t="s">
        <v>16</v>
      </c>
    </row>
    <row r="24" spans="2:4" ht="15.75">
      <c r="B24" s="3" t="s">
        <v>19</v>
      </c>
      <c r="C24">
        <f>C21*0.044</f>
        <v>143.53987999999998</v>
      </c>
      <c r="D24" t="s">
        <v>16</v>
      </c>
    </row>
    <row r="25" spans="2:4" ht="15.75">
      <c r="B25" s="3" t="s">
        <v>20</v>
      </c>
      <c r="C25">
        <f>C21*0.01</f>
        <v>32.6227</v>
      </c>
      <c r="D25" t="s">
        <v>16</v>
      </c>
    </row>
    <row r="28" spans="2:3" ht="15">
      <c r="B28" t="s">
        <v>21</v>
      </c>
      <c r="C28" s="24">
        <f>J17</f>
        <v>4507.030000000001</v>
      </c>
    </row>
    <row r="31" spans="2:3" ht="15">
      <c r="B31" t="s">
        <v>22</v>
      </c>
      <c r="C31" s="24">
        <f>G17-D63</f>
        <v>0</v>
      </c>
    </row>
    <row r="33" spans="1:6" ht="15">
      <c r="A33" s="25"/>
      <c r="B33" s="25"/>
      <c r="C33" s="25"/>
      <c r="D33" s="25"/>
      <c r="E33" s="25"/>
      <c r="F33" s="25"/>
    </row>
    <row r="34" spans="1:6" ht="15">
      <c r="A34" s="25"/>
      <c r="B34" s="25"/>
      <c r="C34" s="25"/>
      <c r="D34" s="25"/>
      <c r="E34" s="25"/>
      <c r="F34" s="25"/>
    </row>
    <row r="35" spans="1:6" ht="15">
      <c r="A35" s="25"/>
      <c r="B35" s="25"/>
      <c r="C35" s="25"/>
      <c r="D35" s="25"/>
      <c r="E35" s="25"/>
      <c r="F35" s="25"/>
    </row>
    <row r="36" spans="1:6" ht="15">
      <c r="A36" s="25"/>
      <c r="B36" s="25"/>
      <c r="C36" s="25"/>
      <c r="D36" s="25"/>
      <c r="E36" s="25"/>
      <c r="F36" s="25"/>
    </row>
    <row r="37" spans="1:6" ht="15">
      <c r="A37" s="25"/>
      <c r="B37" s="25"/>
      <c r="C37" s="25"/>
      <c r="D37" s="25"/>
      <c r="E37" s="25"/>
      <c r="F37" s="25"/>
    </row>
    <row r="38" spans="1:6" ht="15">
      <c r="A38" s="25"/>
      <c r="B38" s="25"/>
      <c r="C38" s="25"/>
      <c r="D38" s="25"/>
      <c r="E38" s="25"/>
      <c r="F38" s="25"/>
    </row>
    <row r="39" spans="1:6" ht="15">
      <c r="A39" s="25"/>
      <c r="B39" s="25"/>
      <c r="C39" s="25"/>
      <c r="D39" s="25"/>
      <c r="E39" s="25"/>
      <c r="F39" s="25"/>
    </row>
    <row r="40" spans="1:6" ht="15">
      <c r="A40" s="25"/>
      <c r="B40" s="25"/>
      <c r="C40" s="25"/>
      <c r="D40" s="25"/>
      <c r="E40" s="25"/>
      <c r="F40" s="25"/>
    </row>
    <row r="41" spans="1:6" ht="15">
      <c r="A41" s="25"/>
      <c r="B41" s="25"/>
      <c r="C41" s="25"/>
      <c r="D41" s="25"/>
      <c r="E41" s="25"/>
      <c r="F41" s="25"/>
    </row>
    <row r="42" spans="1:6" ht="15">
      <c r="A42" s="25"/>
      <c r="B42" s="25"/>
      <c r="C42" s="25"/>
      <c r="D42" s="25"/>
      <c r="E42" s="25"/>
      <c r="F42" s="25"/>
    </row>
    <row r="43" spans="1:6" ht="15">
      <c r="A43" s="25"/>
      <c r="B43" s="25"/>
      <c r="C43" s="25"/>
      <c r="D43" s="25"/>
      <c r="E43" s="25"/>
      <c r="F43" s="25"/>
    </row>
    <row r="44" spans="1:6" ht="15">
      <c r="A44" s="25"/>
      <c r="B44" s="25"/>
      <c r="C44" s="25"/>
      <c r="D44" s="25"/>
      <c r="E44" s="25"/>
      <c r="F44" s="25"/>
    </row>
    <row r="45" spans="1:6" ht="15">
      <c r="A45" s="25"/>
      <c r="B45" s="25"/>
      <c r="C45" s="25"/>
      <c r="D45" s="25"/>
      <c r="E45" s="25"/>
      <c r="F45" s="25"/>
    </row>
    <row r="46" spans="1:6" ht="15">
      <c r="A46" s="25"/>
      <c r="B46" s="25"/>
      <c r="C46" s="25"/>
      <c r="D46" s="25"/>
      <c r="E46" s="25"/>
      <c r="F46" s="25"/>
    </row>
    <row r="47" spans="1:6" ht="15">
      <c r="A47" s="25"/>
      <c r="B47" s="25"/>
      <c r="C47" s="25"/>
      <c r="D47" s="25"/>
      <c r="E47" s="25"/>
      <c r="F47" s="25"/>
    </row>
    <row r="48" spans="1:6" ht="15">
      <c r="A48" s="25"/>
      <c r="B48" s="25"/>
      <c r="C48" s="25"/>
      <c r="D48" s="25"/>
      <c r="E48" s="25"/>
      <c r="F48" s="25"/>
    </row>
    <row r="49" spans="1:6" ht="15">
      <c r="A49" s="25"/>
      <c r="B49" s="25"/>
      <c r="C49" s="25"/>
      <c r="D49" s="25"/>
      <c r="E49" s="25"/>
      <c r="F49" s="25"/>
    </row>
    <row r="50" spans="1:6" ht="15">
      <c r="A50" s="25"/>
      <c r="B50" s="25"/>
      <c r="C50" s="25"/>
      <c r="D50" s="25"/>
      <c r="E50" s="25"/>
      <c r="F50" s="25"/>
    </row>
    <row r="54" spans="2:6" ht="30">
      <c r="B54" s="26" t="s">
        <v>23</v>
      </c>
      <c r="C54" s="28" t="s">
        <v>33</v>
      </c>
      <c r="D54" s="26" t="s">
        <v>24</v>
      </c>
      <c r="E54" s="26" t="s">
        <v>25</v>
      </c>
      <c r="F54" s="26" t="s">
        <v>26</v>
      </c>
    </row>
    <row r="55" spans="2:10" ht="15">
      <c r="B55" s="27">
        <v>40</v>
      </c>
      <c r="C55" s="27">
        <v>0</v>
      </c>
      <c r="D55" s="26"/>
      <c r="E55" s="26"/>
      <c r="F55" s="26">
        <f>C55+D55-E55</f>
        <v>0</v>
      </c>
      <c r="G55" t="s">
        <v>40</v>
      </c>
      <c r="J55">
        <f>B55*1.21*11</f>
        <v>532.4</v>
      </c>
    </row>
    <row r="56" spans="2:10" ht="15">
      <c r="B56" s="27">
        <v>47.62</v>
      </c>
      <c r="C56" s="27">
        <v>0</v>
      </c>
      <c r="D56" s="26"/>
      <c r="E56" s="26"/>
      <c r="F56" s="26">
        <f aca="true" t="shared" si="1" ref="F56:F62">C56+D56-E56</f>
        <v>0</v>
      </c>
      <c r="G56" t="s">
        <v>41</v>
      </c>
      <c r="J56">
        <f aca="true" t="shared" si="2" ref="J56:J62">B56*1.21*11</f>
        <v>633.8222</v>
      </c>
    </row>
    <row r="57" spans="2:10" ht="15">
      <c r="B57" s="27">
        <v>39</v>
      </c>
      <c r="C57" s="27">
        <v>0</v>
      </c>
      <c r="D57" s="26"/>
      <c r="E57" s="26"/>
      <c r="F57" s="26">
        <f t="shared" si="1"/>
        <v>0</v>
      </c>
      <c r="G57" t="s">
        <v>42</v>
      </c>
      <c r="J57">
        <f t="shared" si="2"/>
        <v>519.0899999999999</v>
      </c>
    </row>
    <row r="58" spans="2:10" ht="15">
      <c r="B58" s="27">
        <v>47</v>
      </c>
      <c r="C58" s="27">
        <v>3262.27</v>
      </c>
      <c r="D58" s="26"/>
      <c r="E58" s="26">
        <v>3262.27</v>
      </c>
      <c r="F58" s="26">
        <f t="shared" si="1"/>
        <v>0</v>
      </c>
      <c r="G58" t="s">
        <v>43</v>
      </c>
      <c r="J58">
        <f t="shared" si="2"/>
        <v>625.5699999999999</v>
      </c>
    </row>
    <row r="59" spans="2:10" ht="15">
      <c r="B59" s="27">
        <v>48</v>
      </c>
      <c r="C59" s="27">
        <v>0</v>
      </c>
      <c r="D59" s="26"/>
      <c r="E59" s="26"/>
      <c r="F59" s="26">
        <f t="shared" si="1"/>
        <v>0</v>
      </c>
      <c r="G59" t="s">
        <v>44</v>
      </c>
      <c r="J59">
        <f t="shared" si="2"/>
        <v>638.88</v>
      </c>
    </row>
    <row r="60" spans="2:10" ht="15">
      <c r="B60" s="27">
        <v>40</v>
      </c>
      <c r="C60" s="27">
        <v>0</v>
      </c>
      <c r="D60" s="26"/>
      <c r="E60" s="26"/>
      <c r="F60" s="26">
        <f t="shared" si="1"/>
        <v>0</v>
      </c>
      <c r="G60" t="s">
        <v>45</v>
      </c>
      <c r="J60">
        <f t="shared" si="2"/>
        <v>532.4</v>
      </c>
    </row>
    <row r="61" spans="2:10" ht="15">
      <c r="B61" s="27">
        <v>38</v>
      </c>
      <c r="C61" s="27">
        <v>0</v>
      </c>
      <c r="D61" s="26"/>
      <c r="E61" s="26"/>
      <c r="F61" s="26">
        <f t="shared" si="1"/>
        <v>0</v>
      </c>
      <c r="G61" t="s">
        <v>46</v>
      </c>
      <c r="J61">
        <f t="shared" si="2"/>
        <v>505.78</v>
      </c>
    </row>
    <row r="62" spans="2:10" ht="15">
      <c r="B62" s="27">
        <v>39</v>
      </c>
      <c r="C62" s="27">
        <v>0</v>
      </c>
      <c r="D62" s="26"/>
      <c r="E62" s="26"/>
      <c r="F62" s="26">
        <f t="shared" si="1"/>
        <v>0</v>
      </c>
      <c r="G62" t="s">
        <v>47</v>
      </c>
      <c r="J62">
        <f t="shared" si="2"/>
        <v>519.0899999999999</v>
      </c>
    </row>
    <row r="63" spans="2:10" ht="15">
      <c r="B63" s="26">
        <f>SUM(B55:B62)</f>
        <v>338.62</v>
      </c>
      <c r="C63" s="27">
        <f>SUM(C55:C62)</f>
        <v>3262.27</v>
      </c>
      <c r="D63" s="26"/>
      <c r="E63" s="26">
        <f>SUM(E55:E62)</f>
        <v>3262.27</v>
      </c>
      <c r="F63" s="26">
        <f>SUM(F55:F62)</f>
        <v>0</v>
      </c>
      <c r="G63" t="s">
        <v>48</v>
      </c>
      <c r="J63">
        <f>SUM(J55:J62)</f>
        <v>4507.032200000001</v>
      </c>
    </row>
    <row r="64" spans="2:4" ht="15">
      <c r="B64" s="33"/>
      <c r="C64" s="34"/>
      <c r="D64" s="33"/>
    </row>
    <row r="65" spans="2:4" ht="15">
      <c r="B65" s="25"/>
      <c r="C65" s="35"/>
      <c r="D65" s="25"/>
    </row>
    <row r="66" spans="2:4" ht="15">
      <c r="B66" s="25"/>
      <c r="C66" s="25"/>
      <c r="D66" s="25"/>
    </row>
  </sheetData>
  <sheetProtection selectLockedCells="1" selectUnlockedCells="1"/>
  <mergeCells count="7">
    <mergeCell ref="A1:N1"/>
    <mergeCell ref="A3:N3"/>
    <mergeCell ref="A5:N5"/>
    <mergeCell ref="A7:A8"/>
    <mergeCell ref="B7:B8"/>
    <mergeCell ref="C7:G7"/>
    <mergeCell ref="H7:N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19:F68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19:F68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2015-02-13T14:29:17Z</cp:lastPrinted>
  <dcterms:modified xsi:type="dcterms:W3CDTF">2015-02-13T14:29:20Z</dcterms:modified>
  <cp:category/>
  <cp:version/>
  <cp:contentType/>
  <cp:contentStatus/>
</cp:coreProperties>
</file>